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8385" activeTab="5"/>
  </bookViews>
  <sheets>
    <sheet name="DN" sheetId="1" r:id="rId1"/>
    <sheet name="TF" sheetId="2" r:id="rId2"/>
    <sheet name="IS" sheetId="3" r:id="rId3"/>
    <sheet name="EJ" sheetId="4" r:id="rId4"/>
    <sheet name="MA" sheetId="5" r:id="rId5"/>
    <sheet name="SP" sheetId="6" r:id="rId6"/>
  </sheets>
  <definedNames/>
  <calcPr fullCalcOnLoad="1"/>
</workbook>
</file>

<file path=xl/sharedStrings.xml><?xml version="1.0" encoding="utf-8"?>
<sst xmlns="http://schemas.openxmlformats.org/spreadsheetml/2006/main" count="236" uniqueCount="101">
  <si>
    <t>NRP</t>
  </si>
  <si>
    <t>NAMA MAHASISWA</t>
  </si>
  <si>
    <t>FADHLURROHMAN THORIQ</t>
  </si>
  <si>
    <t>TERA ASYSYIFAA</t>
  </si>
  <si>
    <t>I GEDE WIRA SWANANDA</t>
  </si>
  <si>
    <t>ADITYA MAHENDRA</t>
  </si>
  <si>
    <t>Achmad Taufik Rendi Kisserah</t>
  </si>
  <si>
    <t>Habib Muhammad</t>
  </si>
  <si>
    <t>Alfaatan Muhammad Dimyati</t>
  </si>
  <si>
    <t>NO</t>
  </si>
  <si>
    <t>TIPE KAPAL</t>
  </si>
  <si>
    <t>JENIS MUATAN</t>
  </si>
  <si>
    <t xml:space="preserve">KAPASITAS MUATAN </t>
  </si>
  <si>
    <t xml:space="preserve">KECEPATAN </t>
  </si>
  <si>
    <t>ENDURANCE</t>
  </si>
  <si>
    <t>LENGTH BETWEEN PERPENDICULAR</t>
  </si>
  <si>
    <t>SHEER</t>
  </si>
  <si>
    <t>STATUTORY</t>
  </si>
  <si>
    <t>CLASS</t>
  </si>
  <si>
    <t>Nanang Cahyono</t>
  </si>
  <si>
    <t>Rizky Agung Sukandar</t>
  </si>
  <si>
    <t>Nasa Dityas Fariz Pradani</t>
  </si>
  <si>
    <t>Faris Zulfar Rosyadi</t>
  </si>
  <si>
    <t>Diar Ayu Yonanda</t>
  </si>
  <si>
    <t>MUHAMMAD FAIZUR RIJAL AZHAD</t>
  </si>
  <si>
    <t>RAMIREZ PASQUALE WIDAGDO TJITRASMORO</t>
  </si>
  <si>
    <t>JOHANNES WILLY HABINSARAN NAPITUPULU</t>
  </si>
  <si>
    <t>IGNATIUS TIMOTHY</t>
  </si>
  <si>
    <t>ADHITYA WICAKSANA</t>
  </si>
  <si>
    <t>BILLALDRO ARIYANDO</t>
  </si>
  <si>
    <t>NICO KEVIN ADI NUGROHO</t>
  </si>
  <si>
    <t>EFREM CHRISTIAN SURBAKTI</t>
  </si>
  <si>
    <t>HABIB ACHMRI ADISTYA</t>
  </si>
  <si>
    <t>REZA RAMADHANA</t>
  </si>
  <si>
    <t>MALIK FAHADH</t>
  </si>
  <si>
    <t>GUSTI ALFIAN NANDA</t>
  </si>
  <si>
    <t>HADI ABDILLAH</t>
  </si>
  <si>
    <t>HILMY YASSAR</t>
  </si>
  <si>
    <t>IRFAN FACHRI PERMANA</t>
  </si>
  <si>
    <t>DELIAR MAHARDIKA CANDRA</t>
  </si>
  <si>
    <t>ADRIAN WIDYA ADIGUNA</t>
  </si>
  <si>
    <t>YAFI DRESTA ADI WIRADIKNA</t>
  </si>
  <si>
    <t>MAFUL SURANTO</t>
  </si>
  <si>
    <t>ACHDRI FAUZI NUGRAHA OLOAN</t>
  </si>
  <si>
    <t>YANDIHAR HIDAYAT</t>
  </si>
  <si>
    <t>BAYU PUTRA PRATAMA</t>
  </si>
  <si>
    <t>RIRI YOANDA</t>
  </si>
  <si>
    <t>TRIANTONO TAUFIK</t>
  </si>
  <si>
    <t>ABDUL ROSYID</t>
  </si>
  <si>
    <t>PAUNDRA YAHYA AL HARIZ</t>
  </si>
  <si>
    <t>RADEN EKKY SETYAWAN</t>
  </si>
  <si>
    <t>AHMAD RIDHA</t>
  </si>
  <si>
    <t>DWI SATRYO PRASOJO</t>
  </si>
  <si>
    <t xml:space="preserve">kontainer </t>
  </si>
  <si>
    <t>908 teu</t>
  </si>
  <si>
    <t xml:space="preserve">1020 teu </t>
  </si>
  <si>
    <t xml:space="preserve">1038 teu </t>
  </si>
  <si>
    <t>1064 teu</t>
  </si>
  <si>
    <t>KECEPATAN ( service)</t>
  </si>
  <si>
    <t>400 teu</t>
  </si>
  <si>
    <t xml:space="preserve">550 teu </t>
  </si>
  <si>
    <t xml:space="preserve">1560 teu </t>
  </si>
  <si>
    <t xml:space="preserve">1044 teu </t>
  </si>
  <si>
    <t xml:space="preserve">tanker </t>
  </si>
  <si>
    <t>speed - langth ratio (0.6-1)</t>
  </si>
  <si>
    <t xml:space="preserve">oil </t>
  </si>
  <si>
    <t>langth(feed)</t>
  </si>
  <si>
    <t>tanker</t>
  </si>
  <si>
    <t xml:space="preserve">cargo </t>
  </si>
  <si>
    <t xml:space="preserve">general cargo </t>
  </si>
  <si>
    <t xml:space="preserve">929 teu </t>
  </si>
  <si>
    <t xml:space="preserve">bulk </t>
  </si>
  <si>
    <t xml:space="preserve">1005 teu </t>
  </si>
  <si>
    <t xml:space="preserve">848teu </t>
  </si>
  <si>
    <t xml:space="preserve">900 tonnage payload </t>
  </si>
  <si>
    <t xml:space="preserve">6000 tonnage payload </t>
  </si>
  <si>
    <t xml:space="preserve">2100 tonnage payload </t>
  </si>
  <si>
    <t xml:space="preserve">12100 tonnage payload </t>
  </si>
  <si>
    <t xml:space="preserve">18700 tonnage payload </t>
  </si>
  <si>
    <t xml:space="preserve">19350 tonnage payload </t>
  </si>
  <si>
    <t xml:space="preserve">1500 tonnage payload </t>
  </si>
  <si>
    <t xml:space="preserve">12000 tonnage payload </t>
  </si>
  <si>
    <t xml:space="preserve">1200 tonnage payload </t>
  </si>
  <si>
    <t xml:space="preserve">4600 tonnage payload </t>
  </si>
  <si>
    <t xml:space="preserve">7800 tonnage payload </t>
  </si>
  <si>
    <t xml:space="preserve">7600 tonnage payload </t>
  </si>
  <si>
    <t xml:space="preserve">19950 tonnage payload </t>
  </si>
  <si>
    <t xml:space="preserve">19800 tonnage payload </t>
  </si>
  <si>
    <t xml:space="preserve">1350 tonnage payload </t>
  </si>
  <si>
    <t xml:space="preserve">5100 tonnage payload </t>
  </si>
  <si>
    <t xml:space="preserve">18750 tonnage payload </t>
  </si>
  <si>
    <t xml:space="preserve">18500 tonnage payload </t>
  </si>
  <si>
    <t xml:space="preserve">5050 tonnage payload </t>
  </si>
  <si>
    <t xml:space="preserve">1200 tonnage payload  </t>
  </si>
  <si>
    <t xml:space="preserve">1350 tonnage payload  </t>
  </si>
  <si>
    <t xml:space="preserve">18500 tonnage payload  </t>
  </si>
  <si>
    <t xml:space="preserve">12200 tonnage payload </t>
  </si>
  <si>
    <t xml:space="preserve">12900 tonnage payload </t>
  </si>
  <si>
    <t xml:space="preserve">5000 tonnage payload </t>
  </si>
  <si>
    <t>7400 tonnage payload</t>
  </si>
  <si>
    <t xml:space="preserve">20200 tonnage payload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</si>
</sst>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d\,\ yyyy"/>
    <numFmt numFmtId="186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BE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D2D2D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D2D2D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D2D2D2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26" xfId="0" applyNumberFormat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1"/>
  <sheetViews>
    <sheetView zoomScalePageLayoutView="0" workbookViewId="0" topLeftCell="A1">
      <selection activeCell="M5" sqref="M5"/>
    </sheetView>
  </sheetViews>
  <sheetFormatPr defaultColWidth="9.140625" defaultRowHeight="15"/>
  <cols>
    <col min="2" max="2" width="9.28125" style="0" bestFit="1" customWidth="1"/>
    <col min="3" max="3" width="10.8515625" style="0" bestFit="1" customWidth="1"/>
    <col min="4" max="4" width="23.57421875" style="0" customWidth="1"/>
    <col min="5" max="5" width="14.140625" style="0" customWidth="1"/>
    <col min="6" max="6" width="13.421875" style="0" customWidth="1"/>
    <col min="7" max="7" width="18.140625" style="0" customWidth="1"/>
    <col min="8" max="8" width="15.8515625" style="0" customWidth="1"/>
    <col min="10" max="10" width="17.421875" style="0" customWidth="1"/>
    <col min="15" max="15" width="23.7109375" style="0" customWidth="1"/>
  </cols>
  <sheetData>
    <row r="2" ht="15.75" thickBot="1"/>
    <row r="3" spans="2:16" ht="31.5" customHeight="1" thickBot="1">
      <c r="B3" s="6" t="s">
        <v>9</v>
      </c>
      <c r="C3" s="11" t="s">
        <v>0</v>
      </c>
      <c r="D3" s="7" t="s">
        <v>1</v>
      </c>
      <c r="E3" s="16" t="s">
        <v>10</v>
      </c>
      <c r="F3" s="17" t="s">
        <v>11</v>
      </c>
      <c r="G3" s="17" t="s">
        <v>12</v>
      </c>
      <c r="H3" s="17" t="s">
        <v>58</v>
      </c>
      <c r="I3" s="17" t="s">
        <v>14</v>
      </c>
      <c r="J3" s="17" t="s">
        <v>15</v>
      </c>
      <c r="K3" s="17" t="s">
        <v>16</v>
      </c>
      <c r="L3" s="17" t="s">
        <v>17</v>
      </c>
      <c r="M3" s="18" t="s">
        <v>18</v>
      </c>
      <c r="O3" s="26" t="s">
        <v>64</v>
      </c>
      <c r="P3" s="26" t="s">
        <v>66</v>
      </c>
    </row>
    <row r="4" spans="2:16" ht="24.75" customHeight="1">
      <c r="B4" s="1">
        <v>1</v>
      </c>
      <c r="C4" s="12">
        <v>4212100098</v>
      </c>
      <c r="D4" s="8" t="s">
        <v>2</v>
      </c>
      <c r="E4" s="19" t="s">
        <v>53</v>
      </c>
      <c r="F4" s="20"/>
      <c r="G4" s="25" t="s">
        <v>54</v>
      </c>
      <c r="H4" s="20">
        <v>18.4</v>
      </c>
      <c r="I4" s="20"/>
      <c r="J4" s="20">
        <v>136</v>
      </c>
      <c r="K4" s="20"/>
      <c r="L4" s="20"/>
      <c r="M4" s="21"/>
      <c r="O4">
        <f>H4/(P4)^0.5</f>
        <v>0.8710756021890512</v>
      </c>
      <c r="P4">
        <f>J4*3.2808399</f>
        <v>446.19422640000005</v>
      </c>
    </row>
    <row r="5" spans="2:16" ht="24.75" customHeight="1">
      <c r="B5" s="2">
        <v>2</v>
      </c>
      <c r="C5" s="13">
        <v>4212100120</v>
      </c>
      <c r="D5" s="9" t="s">
        <v>3</v>
      </c>
      <c r="E5" s="19" t="s">
        <v>53</v>
      </c>
      <c r="F5" s="20"/>
      <c r="G5" s="20" t="s">
        <v>55</v>
      </c>
      <c r="H5" s="20">
        <v>18.6</v>
      </c>
      <c r="I5" s="20"/>
      <c r="J5" s="20">
        <v>158</v>
      </c>
      <c r="K5" s="20"/>
      <c r="L5" s="20"/>
      <c r="M5" s="21"/>
      <c r="O5">
        <f>H5/(P5)^0.5</f>
        <v>0.8169432367980745</v>
      </c>
      <c r="P5">
        <f>J5*3.2808399</f>
        <v>518.3727042</v>
      </c>
    </row>
    <row r="6" spans="2:16" ht="24.75" customHeight="1">
      <c r="B6" s="1">
        <v>3</v>
      </c>
      <c r="C6" s="12">
        <v>4213100026</v>
      </c>
      <c r="D6" s="8" t="s">
        <v>4</v>
      </c>
      <c r="E6" s="19" t="s">
        <v>63</v>
      </c>
      <c r="F6" s="20" t="s">
        <v>65</v>
      </c>
      <c r="G6" s="20" t="s">
        <v>97</v>
      </c>
      <c r="H6" s="20">
        <v>15</v>
      </c>
      <c r="I6" s="20"/>
      <c r="J6" s="20">
        <v>172</v>
      </c>
      <c r="K6" s="20"/>
      <c r="L6" s="20"/>
      <c r="M6" s="21"/>
      <c r="O6">
        <f aca="true" t="shared" si="0" ref="O6:O11">H6/(P6)^0.5</f>
        <v>0.6314435284540513</v>
      </c>
      <c r="P6">
        <f aca="true" t="shared" si="1" ref="P6:P11">J6*3.2808399</f>
        <v>564.3044628</v>
      </c>
    </row>
    <row r="7" spans="2:16" ht="24.75" customHeight="1">
      <c r="B7" s="2">
        <v>4</v>
      </c>
      <c r="C7" s="13">
        <v>4214100007</v>
      </c>
      <c r="D7" s="9" t="s">
        <v>5</v>
      </c>
      <c r="E7" s="19" t="s">
        <v>63</v>
      </c>
      <c r="F7" s="20" t="s">
        <v>65</v>
      </c>
      <c r="G7" s="20" t="s">
        <v>98</v>
      </c>
      <c r="H7" s="20">
        <v>14.5</v>
      </c>
      <c r="I7" s="20"/>
      <c r="J7" s="20">
        <v>153</v>
      </c>
      <c r="K7" s="20"/>
      <c r="L7" s="20"/>
      <c r="M7" s="21"/>
      <c r="O7">
        <f t="shared" si="0"/>
        <v>0.6471869743401077</v>
      </c>
      <c r="P7">
        <f t="shared" si="1"/>
        <v>501.96850470000004</v>
      </c>
    </row>
    <row r="8" spans="2:16" ht="24.75" customHeight="1">
      <c r="B8" s="1">
        <v>5</v>
      </c>
      <c r="C8" s="12">
        <v>4215100002</v>
      </c>
      <c r="D8" s="8" t="s">
        <v>6</v>
      </c>
      <c r="E8" s="19" t="s">
        <v>63</v>
      </c>
      <c r="F8" s="20" t="s">
        <v>65</v>
      </c>
      <c r="G8" s="20" t="s">
        <v>99</v>
      </c>
      <c r="H8" s="20">
        <v>14</v>
      </c>
      <c r="I8" s="20"/>
      <c r="J8" s="20">
        <v>171.6</v>
      </c>
      <c r="K8" s="20"/>
      <c r="L8" s="20"/>
      <c r="M8" s="21"/>
      <c r="O8">
        <f t="shared" si="0"/>
        <v>0.5900337783641607</v>
      </c>
      <c r="P8">
        <f t="shared" si="1"/>
        <v>562.99212684</v>
      </c>
    </row>
    <row r="9" spans="2:16" ht="24.75" customHeight="1">
      <c r="B9" s="2">
        <v>6</v>
      </c>
      <c r="C9" s="13">
        <v>4215100005</v>
      </c>
      <c r="D9" s="9" t="s">
        <v>7</v>
      </c>
      <c r="E9" s="19" t="s">
        <v>69</v>
      </c>
      <c r="F9" s="20" t="s">
        <v>71</v>
      </c>
      <c r="G9" s="20" t="s">
        <v>100</v>
      </c>
      <c r="H9" s="20">
        <v>15</v>
      </c>
      <c r="I9" s="20"/>
      <c r="J9" s="20">
        <v>195</v>
      </c>
      <c r="K9" s="20"/>
      <c r="L9" s="20"/>
      <c r="M9" s="21"/>
      <c r="O9">
        <f t="shared" si="0"/>
        <v>0.5930365141858766</v>
      </c>
      <c r="P9">
        <f t="shared" si="1"/>
        <v>639.7637805</v>
      </c>
    </row>
    <row r="10" spans="2:16" ht="24.75" customHeight="1" thickBot="1">
      <c r="B10" s="3">
        <v>7</v>
      </c>
      <c r="C10" s="14">
        <v>4215100008</v>
      </c>
      <c r="D10" s="10" t="s">
        <v>8</v>
      </c>
      <c r="E10" s="19" t="s">
        <v>69</v>
      </c>
      <c r="F10" s="20" t="s">
        <v>71</v>
      </c>
      <c r="G10" s="20" t="s">
        <v>91</v>
      </c>
      <c r="H10" s="20">
        <v>14.8</v>
      </c>
      <c r="I10" s="20"/>
      <c r="J10" s="20">
        <v>183</v>
      </c>
      <c r="K10" s="20"/>
      <c r="L10" s="20"/>
      <c r="M10" s="21"/>
      <c r="O10">
        <f t="shared" si="0"/>
        <v>0.6040093361314767</v>
      </c>
      <c r="P10">
        <f t="shared" si="1"/>
        <v>600.3937017000001</v>
      </c>
    </row>
    <row r="11" spans="2:16" ht="24.75" customHeight="1" thickBot="1">
      <c r="B11" s="4"/>
      <c r="C11" s="15"/>
      <c r="D11" s="5"/>
      <c r="E11" s="22"/>
      <c r="F11" s="23"/>
      <c r="G11" s="23"/>
      <c r="H11" s="23"/>
      <c r="I11" s="23"/>
      <c r="J11" s="23"/>
      <c r="K11" s="23"/>
      <c r="L11" s="23"/>
      <c r="M11" s="24"/>
      <c r="O11" t="e">
        <f t="shared" si="0"/>
        <v>#DIV/0!</v>
      </c>
      <c r="P11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1"/>
  <sheetViews>
    <sheetView zoomScalePageLayoutView="0" workbookViewId="0" topLeftCell="A1">
      <selection activeCell="M5" sqref="M5"/>
    </sheetView>
  </sheetViews>
  <sheetFormatPr defaultColWidth="9.140625" defaultRowHeight="15"/>
  <cols>
    <col min="2" max="2" width="9.28125" style="0" bestFit="1" customWidth="1"/>
    <col min="3" max="3" width="10.8515625" style="0" bestFit="1" customWidth="1"/>
    <col min="4" max="4" width="23.57421875" style="0" customWidth="1"/>
    <col min="5" max="5" width="11.00390625" style="0" customWidth="1"/>
    <col min="6" max="6" width="13.421875" style="0" customWidth="1"/>
    <col min="7" max="7" width="18.140625" style="0" customWidth="1"/>
    <col min="8" max="8" width="11.7109375" style="0" customWidth="1"/>
    <col min="10" max="10" width="17.421875" style="0" customWidth="1"/>
    <col min="15" max="15" width="12.140625" style="0" customWidth="1"/>
  </cols>
  <sheetData>
    <row r="2" ht="15.75" thickBot="1"/>
    <row r="3" spans="2:16" ht="31.5" customHeight="1" thickBot="1">
      <c r="B3" s="6" t="s">
        <v>9</v>
      </c>
      <c r="C3" s="11" t="s">
        <v>0</v>
      </c>
      <c r="D3" s="7" t="s">
        <v>1</v>
      </c>
      <c r="E3" s="16" t="s">
        <v>10</v>
      </c>
      <c r="F3" s="17" t="s">
        <v>11</v>
      </c>
      <c r="G3" s="17" t="s">
        <v>12</v>
      </c>
      <c r="H3" s="17" t="s">
        <v>58</v>
      </c>
      <c r="I3" s="17" t="s">
        <v>14</v>
      </c>
      <c r="J3" s="17" t="s">
        <v>15</v>
      </c>
      <c r="K3" s="17" t="s">
        <v>16</v>
      </c>
      <c r="L3" s="17" t="s">
        <v>17</v>
      </c>
      <c r="M3" s="18" t="s">
        <v>18</v>
      </c>
      <c r="O3" s="26" t="s">
        <v>64</v>
      </c>
      <c r="P3" s="26" t="s">
        <v>66</v>
      </c>
    </row>
    <row r="4" spans="2:16" ht="24.75" customHeight="1">
      <c r="B4" s="1">
        <v>1</v>
      </c>
      <c r="C4" s="12">
        <v>4215100012</v>
      </c>
      <c r="D4" s="8" t="s">
        <v>19</v>
      </c>
      <c r="E4" s="19" t="s">
        <v>53</v>
      </c>
      <c r="F4" s="20"/>
      <c r="G4" s="25" t="s">
        <v>56</v>
      </c>
      <c r="H4" s="20">
        <v>18.2</v>
      </c>
      <c r="I4" s="20"/>
      <c r="J4" s="20">
        <v>141</v>
      </c>
      <c r="K4" s="20"/>
      <c r="L4" s="20"/>
      <c r="M4" s="21"/>
      <c r="O4">
        <f>H4/(P4)^0.5</f>
        <v>0.8461927745363779</v>
      </c>
      <c r="P4">
        <f>J4*3.2808399</f>
        <v>462.5984259</v>
      </c>
    </row>
    <row r="5" spans="2:16" ht="24.75" customHeight="1">
      <c r="B5" s="2">
        <v>2</v>
      </c>
      <c r="C5" s="13">
        <v>4215100027</v>
      </c>
      <c r="D5" s="9" t="s">
        <v>20</v>
      </c>
      <c r="E5" s="19" t="s">
        <v>53</v>
      </c>
      <c r="F5" s="20"/>
      <c r="G5" s="25" t="s">
        <v>57</v>
      </c>
      <c r="H5" s="20">
        <v>20</v>
      </c>
      <c r="I5" s="20"/>
      <c r="J5" s="20">
        <v>152</v>
      </c>
      <c r="K5" s="20"/>
      <c r="L5" s="20"/>
      <c r="M5" s="21"/>
      <c r="O5">
        <f>H5/(P5)^0.5</f>
        <v>0.8956032949574799</v>
      </c>
      <c r="P5">
        <f>J5*3.2808399</f>
        <v>498.6876648</v>
      </c>
    </row>
    <row r="6" spans="2:16" ht="24.75" customHeight="1">
      <c r="B6" s="1">
        <v>3</v>
      </c>
      <c r="C6" s="12">
        <v>4215100028</v>
      </c>
      <c r="D6" s="8" t="s">
        <v>21</v>
      </c>
      <c r="E6" s="19" t="s">
        <v>67</v>
      </c>
      <c r="F6" s="20" t="s">
        <v>65</v>
      </c>
      <c r="G6" s="20" t="s">
        <v>92</v>
      </c>
      <c r="H6" s="20">
        <v>14.2</v>
      </c>
      <c r="I6" s="20"/>
      <c r="J6" s="20">
        <v>152</v>
      </c>
      <c r="K6" s="20"/>
      <c r="L6" s="20"/>
      <c r="M6" s="21"/>
      <c r="O6">
        <f aca="true" t="shared" si="0" ref="O6:O11">H6/(P6)^0.5</f>
        <v>0.6358783394198108</v>
      </c>
      <c r="P6">
        <f aca="true" t="shared" si="1" ref="P6:P11">J6*3.2808399</f>
        <v>498.6876648</v>
      </c>
    </row>
    <row r="7" spans="2:16" ht="24.75" customHeight="1">
      <c r="B7" s="2">
        <v>4</v>
      </c>
      <c r="C7" s="13">
        <v>4215100041</v>
      </c>
      <c r="D7" s="9" t="s">
        <v>22</v>
      </c>
      <c r="E7" s="19" t="s">
        <v>67</v>
      </c>
      <c r="F7" s="20" t="s">
        <v>65</v>
      </c>
      <c r="G7" s="20" t="s">
        <v>93</v>
      </c>
      <c r="H7" s="20">
        <v>11.3</v>
      </c>
      <c r="I7" s="20"/>
      <c r="J7" s="20">
        <v>84</v>
      </c>
      <c r="K7" s="20"/>
      <c r="L7" s="20"/>
      <c r="M7" s="21"/>
      <c r="O7">
        <f t="shared" si="0"/>
        <v>0.6806851585057666</v>
      </c>
      <c r="P7">
        <f t="shared" si="1"/>
        <v>275.5905516</v>
      </c>
    </row>
    <row r="8" spans="2:16" ht="24.75" customHeight="1">
      <c r="B8" s="1">
        <v>5</v>
      </c>
      <c r="C8" s="12">
        <v>4215100042</v>
      </c>
      <c r="D8" s="8" t="s">
        <v>23</v>
      </c>
      <c r="E8" s="19" t="s">
        <v>67</v>
      </c>
      <c r="F8" s="20" t="s">
        <v>65</v>
      </c>
      <c r="G8" s="20" t="s">
        <v>94</v>
      </c>
      <c r="H8" s="20">
        <v>10.7</v>
      </c>
      <c r="I8" s="20"/>
      <c r="J8" s="20">
        <v>84</v>
      </c>
      <c r="K8" s="20"/>
      <c r="L8" s="20"/>
      <c r="M8" s="21"/>
      <c r="O8">
        <f t="shared" si="0"/>
        <v>0.6445425837178497</v>
      </c>
      <c r="P8">
        <f t="shared" si="1"/>
        <v>275.5905516</v>
      </c>
    </row>
    <row r="9" spans="2:16" ht="24.75" customHeight="1">
      <c r="B9" s="2">
        <v>6</v>
      </c>
      <c r="C9" s="13">
        <v>4215100046</v>
      </c>
      <c r="D9" s="9" t="s">
        <v>24</v>
      </c>
      <c r="E9" s="19" t="s">
        <v>68</v>
      </c>
      <c r="F9" s="20" t="s">
        <v>71</v>
      </c>
      <c r="G9" s="20" t="s">
        <v>95</v>
      </c>
      <c r="H9" s="20">
        <v>14.7</v>
      </c>
      <c r="I9" s="20"/>
      <c r="J9" s="20">
        <v>182</v>
      </c>
      <c r="K9" s="20"/>
      <c r="L9" s="20"/>
      <c r="M9" s="21"/>
      <c r="O9">
        <f t="shared" si="0"/>
        <v>0.6015740885920118</v>
      </c>
      <c r="P9">
        <f t="shared" si="1"/>
        <v>597.1128618</v>
      </c>
    </row>
    <row r="10" spans="2:16" ht="24.75" customHeight="1" thickBot="1">
      <c r="B10" s="3">
        <v>7</v>
      </c>
      <c r="C10" s="14">
        <v>4215100049</v>
      </c>
      <c r="D10" s="10" t="s">
        <v>25</v>
      </c>
      <c r="E10" s="19" t="s">
        <v>68</v>
      </c>
      <c r="F10" s="20" t="s">
        <v>71</v>
      </c>
      <c r="G10" s="20" t="s">
        <v>96</v>
      </c>
      <c r="H10" s="20">
        <v>15.1</v>
      </c>
      <c r="I10" s="20"/>
      <c r="J10" s="20">
        <v>168.5</v>
      </c>
      <c r="K10" s="20"/>
      <c r="L10" s="20"/>
      <c r="M10" s="21"/>
      <c r="O10">
        <f t="shared" si="0"/>
        <v>0.6422209604056499</v>
      </c>
      <c r="P10">
        <f t="shared" si="1"/>
        <v>552.8215231500001</v>
      </c>
    </row>
    <row r="11" spans="2:16" ht="24.75" customHeight="1" thickBot="1">
      <c r="B11" s="4"/>
      <c r="C11" s="15"/>
      <c r="D11" s="5"/>
      <c r="E11" s="22"/>
      <c r="F11" s="23"/>
      <c r="G11" s="23"/>
      <c r="H11" s="23"/>
      <c r="I11" s="23"/>
      <c r="J11" s="23"/>
      <c r="K11" s="23"/>
      <c r="L11" s="23"/>
      <c r="M11" s="24"/>
      <c r="O11" t="e">
        <f t="shared" si="0"/>
        <v>#DIV/0!</v>
      </c>
      <c r="P1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1"/>
  <sheetViews>
    <sheetView zoomScalePageLayoutView="0" workbookViewId="0" topLeftCell="A1">
      <selection activeCell="M4" sqref="M4"/>
    </sheetView>
  </sheetViews>
  <sheetFormatPr defaultColWidth="9.140625" defaultRowHeight="15"/>
  <cols>
    <col min="2" max="2" width="9.28125" style="0" bestFit="1" customWidth="1"/>
    <col min="3" max="3" width="10.8515625" style="0" bestFit="1" customWidth="1"/>
    <col min="4" max="4" width="23.57421875" style="0" customWidth="1"/>
    <col min="5" max="5" width="11.00390625" style="0" customWidth="1"/>
    <col min="6" max="6" width="13.421875" style="0" customWidth="1"/>
    <col min="7" max="7" width="18.140625" style="0" customWidth="1"/>
    <col min="10" max="10" width="17.421875" style="0" customWidth="1"/>
    <col min="15" max="15" width="15.421875" style="0" customWidth="1"/>
    <col min="16" max="16" width="11.140625" style="0" customWidth="1"/>
  </cols>
  <sheetData>
    <row r="2" ht="15.75" thickBot="1"/>
    <row r="3" spans="2:16" ht="31.5" customHeight="1" thickBot="1">
      <c r="B3" s="6" t="s">
        <v>9</v>
      </c>
      <c r="C3" s="11" t="s">
        <v>0</v>
      </c>
      <c r="D3" s="7" t="s">
        <v>1</v>
      </c>
      <c r="E3" s="16" t="s">
        <v>10</v>
      </c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8" t="s">
        <v>18</v>
      </c>
      <c r="O3" s="26" t="s">
        <v>64</v>
      </c>
      <c r="P3" s="26" t="s">
        <v>66</v>
      </c>
    </row>
    <row r="4" spans="2:16" ht="47.25" customHeight="1">
      <c r="B4" s="1">
        <v>1</v>
      </c>
      <c r="C4" s="12">
        <v>4215100051</v>
      </c>
      <c r="D4" s="8" t="s">
        <v>26</v>
      </c>
      <c r="E4" s="19" t="s">
        <v>53</v>
      </c>
      <c r="F4" s="20"/>
      <c r="G4" s="20" t="s">
        <v>72</v>
      </c>
      <c r="H4" s="20">
        <v>19.9</v>
      </c>
      <c r="I4" s="20"/>
      <c r="J4" s="20">
        <v>150</v>
      </c>
      <c r="K4" s="20"/>
      <c r="L4" s="20"/>
      <c r="M4" s="21"/>
      <c r="O4">
        <f>H4/(P4)^0.5</f>
        <v>0.8970464418171824</v>
      </c>
      <c r="P4">
        <f>J4*3.2808399</f>
        <v>492.125985</v>
      </c>
    </row>
    <row r="5" spans="2:16" ht="24.75" customHeight="1">
      <c r="B5" s="2">
        <v>2</v>
      </c>
      <c r="C5" s="13">
        <v>4215100052</v>
      </c>
      <c r="D5" s="9" t="s">
        <v>27</v>
      </c>
      <c r="E5" s="19" t="s">
        <v>53</v>
      </c>
      <c r="F5" s="20"/>
      <c r="G5" s="20" t="s">
        <v>73</v>
      </c>
      <c r="H5" s="20">
        <v>18.1</v>
      </c>
      <c r="I5" s="20"/>
      <c r="J5" s="20">
        <v>134</v>
      </c>
      <c r="K5" s="20"/>
      <c r="L5" s="20"/>
      <c r="M5" s="21"/>
      <c r="O5">
        <f>H5/(P5)^0.5</f>
        <v>0.8632441753814486</v>
      </c>
      <c r="P5">
        <f>J5*3.2808399</f>
        <v>439.6325466</v>
      </c>
    </row>
    <row r="6" spans="2:16" ht="24.75" customHeight="1">
      <c r="B6" s="1">
        <v>3</v>
      </c>
      <c r="C6" s="12">
        <v>4215100053</v>
      </c>
      <c r="D6" s="8" t="s">
        <v>28</v>
      </c>
      <c r="E6" s="19" t="s">
        <v>63</v>
      </c>
      <c r="F6" s="20" t="s">
        <v>65</v>
      </c>
      <c r="G6" s="20" t="s">
        <v>88</v>
      </c>
      <c r="H6" s="20">
        <v>10.9</v>
      </c>
      <c r="I6" s="20"/>
      <c r="J6" s="20">
        <v>84</v>
      </c>
      <c r="K6" s="20"/>
      <c r="L6" s="20"/>
      <c r="M6" s="21"/>
      <c r="O6">
        <f aca="true" t="shared" si="0" ref="O6:O11">H6/(P6)^0.5</f>
        <v>0.6565901086471554</v>
      </c>
      <c r="P6">
        <f aca="true" t="shared" si="1" ref="P6:P11">J6*3.2808399</f>
        <v>275.5905516</v>
      </c>
    </row>
    <row r="7" spans="2:16" ht="24.75" customHeight="1">
      <c r="B7" s="2">
        <v>4</v>
      </c>
      <c r="C7" s="13">
        <v>4215100058</v>
      </c>
      <c r="D7" s="9" t="s">
        <v>29</v>
      </c>
      <c r="E7" s="19" t="s">
        <v>63</v>
      </c>
      <c r="F7" s="20" t="s">
        <v>65</v>
      </c>
      <c r="G7" s="20" t="s">
        <v>84</v>
      </c>
      <c r="H7" s="20">
        <v>15</v>
      </c>
      <c r="I7" s="20"/>
      <c r="J7" s="20">
        <v>166</v>
      </c>
      <c r="K7" s="20"/>
      <c r="L7" s="20"/>
      <c r="M7" s="21"/>
      <c r="O7">
        <f t="shared" si="0"/>
        <v>0.6427538638487679</v>
      </c>
      <c r="P7">
        <f t="shared" si="1"/>
        <v>544.6194234000001</v>
      </c>
    </row>
    <row r="8" spans="2:16" ht="24.75" customHeight="1">
      <c r="B8" s="1">
        <v>5</v>
      </c>
      <c r="C8" s="12">
        <v>4215100059</v>
      </c>
      <c r="D8" s="8" t="s">
        <v>30</v>
      </c>
      <c r="E8" s="19" t="s">
        <v>63</v>
      </c>
      <c r="F8" s="20" t="s">
        <v>65</v>
      </c>
      <c r="G8" s="20" t="s">
        <v>89</v>
      </c>
      <c r="H8" s="20">
        <v>14.3</v>
      </c>
      <c r="I8" s="20"/>
      <c r="J8" s="20">
        <v>152</v>
      </c>
      <c r="K8" s="20"/>
      <c r="L8" s="20"/>
      <c r="M8" s="21"/>
      <c r="O8">
        <f t="shared" si="0"/>
        <v>0.6403563558945982</v>
      </c>
      <c r="P8">
        <f t="shared" si="1"/>
        <v>498.6876648</v>
      </c>
    </row>
    <row r="9" spans="2:16" ht="24.75" customHeight="1">
      <c r="B9" s="2">
        <v>6</v>
      </c>
      <c r="C9" s="13">
        <v>4215100060</v>
      </c>
      <c r="D9" s="9" t="s">
        <v>31</v>
      </c>
      <c r="E9" s="19" t="s">
        <v>68</v>
      </c>
      <c r="F9" s="20" t="s">
        <v>71</v>
      </c>
      <c r="G9" s="20" t="s">
        <v>90</v>
      </c>
      <c r="H9" s="20">
        <v>14.8</v>
      </c>
      <c r="I9" s="20"/>
      <c r="J9" s="20">
        <v>185</v>
      </c>
      <c r="K9" s="20"/>
      <c r="L9" s="20"/>
      <c r="M9" s="21"/>
      <c r="O9">
        <f t="shared" si="0"/>
        <v>0.6007355486829938</v>
      </c>
      <c r="P9">
        <f t="shared" si="1"/>
        <v>606.9553815</v>
      </c>
    </row>
    <row r="10" spans="2:16" ht="24.75" customHeight="1" thickBot="1">
      <c r="B10" s="3">
        <v>7</v>
      </c>
      <c r="C10" s="14">
        <v>4215100062</v>
      </c>
      <c r="D10" s="10" t="s">
        <v>32</v>
      </c>
      <c r="E10" s="19" t="s">
        <v>68</v>
      </c>
      <c r="F10" s="20" t="s">
        <v>71</v>
      </c>
      <c r="G10" s="20" t="s">
        <v>91</v>
      </c>
      <c r="H10" s="20">
        <v>15.9</v>
      </c>
      <c r="I10" s="20"/>
      <c r="J10" s="20">
        <v>182</v>
      </c>
      <c r="K10" s="20"/>
      <c r="L10" s="20"/>
      <c r="M10" s="21"/>
      <c r="O10">
        <f t="shared" si="0"/>
        <v>0.6506821774566659</v>
      </c>
      <c r="P10">
        <f t="shared" si="1"/>
        <v>597.1128618</v>
      </c>
    </row>
    <row r="11" spans="2:16" ht="24.75" customHeight="1" thickBot="1">
      <c r="B11" s="4"/>
      <c r="C11" s="15"/>
      <c r="D11" s="5"/>
      <c r="E11" s="22"/>
      <c r="F11" s="23"/>
      <c r="G11" s="23"/>
      <c r="H11" s="23"/>
      <c r="I11" s="23"/>
      <c r="J11" s="23"/>
      <c r="K11" s="23"/>
      <c r="L11" s="23"/>
      <c r="M11" s="24"/>
      <c r="O11" t="e">
        <f t="shared" si="0"/>
        <v>#DIV/0!</v>
      </c>
      <c r="P1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P11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9.28125" style="0" bestFit="1" customWidth="1"/>
    <col min="3" max="3" width="10.8515625" style="0" bestFit="1" customWidth="1"/>
    <col min="4" max="4" width="23.57421875" style="0" customWidth="1"/>
    <col min="5" max="5" width="14.28125" style="0" customWidth="1"/>
    <col min="6" max="6" width="13.421875" style="0" customWidth="1"/>
    <col min="7" max="7" width="18.140625" style="0" customWidth="1"/>
    <col min="10" max="10" width="17.421875" style="0" customWidth="1"/>
    <col min="15" max="15" width="15.28125" style="0" customWidth="1"/>
    <col min="16" max="16" width="10.8515625" style="0" customWidth="1"/>
  </cols>
  <sheetData>
    <row r="2" ht="15.75" thickBot="1"/>
    <row r="3" spans="2:16" ht="31.5" customHeight="1" thickBot="1">
      <c r="B3" s="6" t="s">
        <v>9</v>
      </c>
      <c r="C3" s="11" t="s">
        <v>0</v>
      </c>
      <c r="D3" s="7" t="s">
        <v>1</v>
      </c>
      <c r="E3" s="16" t="s">
        <v>10</v>
      </c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8" t="s">
        <v>18</v>
      </c>
      <c r="O3" s="26" t="s">
        <v>64</v>
      </c>
      <c r="P3" s="26" t="s">
        <v>66</v>
      </c>
    </row>
    <row r="4" spans="2:16" ht="34.5" customHeight="1">
      <c r="B4" s="1">
        <v>1</v>
      </c>
      <c r="C4" s="12">
        <v>4215100066</v>
      </c>
      <c r="D4" s="8" t="s">
        <v>33</v>
      </c>
      <c r="E4" s="19" t="s">
        <v>53</v>
      </c>
      <c r="F4" s="20"/>
      <c r="G4" s="20" t="s">
        <v>70</v>
      </c>
      <c r="H4" s="20">
        <v>19.5</v>
      </c>
      <c r="I4" s="20"/>
      <c r="J4" s="20">
        <v>150</v>
      </c>
      <c r="K4" s="20"/>
      <c r="L4" s="20"/>
      <c r="M4" s="21"/>
      <c r="O4">
        <f>H4/(P4)^0.5</f>
        <v>0.8790153575595506</v>
      </c>
      <c r="P4">
        <f>J4*3.2808399</f>
        <v>492.125985</v>
      </c>
    </row>
    <row r="5" spans="2:16" ht="24.75" customHeight="1">
      <c r="B5" s="2">
        <v>2</v>
      </c>
      <c r="C5" s="13">
        <v>4215100070</v>
      </c>
      <c r="D5" s="9" t="s">
        <v>34</v>
      </c>
      <c r="E5" s="19" t="s">
        <v>53</v>
      </c>
      <c r="F5" s="20"/>
      <c r="G5" s="20" t="s">
        <v>61</v>
      </c>
      <c r="H5" s="20">
        <v>20.7</v>
      </c>
      <c r="I5" s="20"/>
      <c r="J5" s="20">
        <v>172</v>
      </c>
      <c r="K5" s="20"/>
      <c r="L5" s="20"/>
      <c r="M5" s="21"/>
      <c r="O5">
        <f>H5/(P5)^0.5</f>
        <v>0.8713920692665907</v>
      </c>
      <c r="P5">
        <f>J5*3.2808399</f>
        <v>564.3044628</v>
      </c>
    </row>
    <row r="6" spans="2:16" ht="24.75" customHeight="1">
      <c r="B6" s="1">
        <v>3</v>
      </c>
      <c r="C6" s="12">
        <v>4215100072</v>
      </c>
      <c r="D6" s="8" t="s">
        <v>35</v>
      </c>
      <c r="E6" s="19" t="s">
        <v>63</v>
      </c>
      <c r="F6" s="20" t="s">
        <v>65</v>
      </c>
      <c r="G6" s="20" t="s">
        <v>83</v>
      </c>
      <c r="H6" s="20">
        <v>13.4</v>
      </c>
      <c r="I6" s="20"/>
      <c r="J6" s="20">
        <v>149.5</v>
      </c>
      <c r="K6" s="20"/>
      <c r="L6" s="20"/>
      <c r="M6" s="21"/>
      <c r="O6">
        <f aca="true" t="shared" si="0" ref="O6:O11">H6/(P6)^0.5</f>
        <v>0.605050582018899</v>
      </c>
      <c r="P6">
        <f aca="true" t="shared" si="1" ref="P6:P11">J6*3.2808399</f>
        <v>490.48556505000005</v>
      </c>
    </row>
    <row r="7" spans="2:16" ht="24.75" customHeight="1">
      <c r="B7" s="2">
        <v>4</v>
      </c>
      <c r="C7" s="13">
        <v>4215100078</v>
      </c>
      <c r="D7" s="9" t="s">
        <v>36</v>
      </c>
      <c r="E7" s="19" t="s">
        <v>63</v>
      </c>
      <c r="F7" s="20" t="s">
        <v>65</v>
      </c>
      <c r="G7" s="20" t="s">
        <v>84</v>
      </c>
      <c r="H7" s="20">
        <v>15.3</v>
      </c>
      <c r="I7" s="20"/>
      <c r="J7" s="20">
        <v>166</v>
      </c>
      <c r="K7" s="20"/>
      <c r="L7" s="20"/>
      <c r="M7" s="21"/>
      <c r="O7">
        <f t="shared" si="0"/>
        <v>0.6556089411257433</v>
      </c>
      <c r="P7">
        <f t="shared" si="1"/>
        <v>544.6194234000001</v>
      </c>
    </row>
    <row r="8" spans="2:16" ht="24.75" customHeight="1">
      <c r="B8" s="1">
        <v>5</v>
      </c>
      <c r="C8" s="12">
        <v>4215100085</v>
      </c>
      <c r="D8" s="8" t="s">
        <v>37</v>
      </c>
      <c r="E8" s="19" t="s">
        <v>63</v>
      </c>
      <c r="F8" s="20" t="s">
        <v>65</v>
      </c>
      <c r="G8" s="20" t="s">
        <v>85</v>
      </c>
      <c r="H8" s="20">
        <v>15.4</v>
      </c>
      <c r="I8" s="20"/>
      <c r="J8" s="20">
        <v>167</v>
      </c>
      <c r="K8" s="20"/>
      <c r="L8" s="20"/>
      <c r="M8" s="21"/>
      <c r="O8">
        <f t="shared" si="0"/>
        <v>0.6579152698760504</v>
      </c>
      <c r="P8">
        <f t="shared" si="1"/>
        <v>547.9002633</v>
      </c>
    </row>
    <row r="9" spans="2:16" ht="24.75" customHeight="1">
      <c r="B9" s="2">
        <v>6</v>
      </c>
      <c r="C9" s="13">
        <v>4215100090</v>
      </c>
      <c r="D9" s="9" t="s">
        <v>38</v>
      </c>
      <c r="E9" s="19" t="s">
        <v>69</v>
      </c>
      <c r="F9" s="20" t="s">
        <v>71</v>
      </c>
      <c r="G9" s="20" t="s">
        <v>86</v>
      </c>
      <c r="H9" s="20">
        <v>15.2</v>
      </c>
      <c r="I9" s="20"/>
      <c r="J9" s="20">
        <v>196</v>
      </c>
      <c r="K9" s="20"/>
      <c r="L9" s="20"/>
      <c r="M9" s="21"/>
      <c r="O9">
        <f t="shared" si="0"/>
        <v>0.5994086877615991</v>
      </c>
      <c r="P9">
        <f t="shared" si="1"/>
        <v>643.0446204</v>
      </c>
    </row>
    <row r="10" spans="2:16" ht="24.75" customHeight="1" thickBot="1">
      <c r="B10" s="3">
        <v>7</v>
      </c>
      <c r="C10" s="14">
        <v>4215100091</v>
      </c>
      <c r="D10" s="10" t="s">
        <v>39</v>
      </c>
      <c r="E10" s="19" t="s">
        <v>69</v>
      </c>
      <c r="F10" s="20" t="s">
        <v>71</v>
      </c>
      <c r="G10" s="20" t="s">
        <v>87</v>
      </c>
      <c r="H10" s="20">
        <v>15.5</v>
      </c>
      <c r="I10" s="20"/>
      <c r="J10" s="20">
        <v>195</v>
      </c>
      <c r="K10" s="20"/>
      <c r="L10" s="20"/>
      <c r="M10" s="21"/>
      <c r="O10">
        <f t="shared" si="0"/>
        <v>0.6128043979920724</v>
      </c>
      <c r="P10">
        <f t="shared" si="1"/>
        <v>639.7637805</v>
      </c>
    </row>
    <row r="11" spans="2:16" ht="24.75" customHeight="1" thickBot="1">
      <c r="B11" s="4"/>
      <c r="C11" s="15"/>
      <c r="D11" s="5"/>
      <c r="E11" s="22"/>
      <c r="F11" s="23"/>
      <c r="G11" s="23"/>
      <c r="H11" s="23"/>
      <c r="I11" s="23"/>
      <c r="J11" s="23"/>
      <c r="K11" s="23"/>
      <c r="L11" s="23"/>
      <c r="M11" s="24"/>
      <c r="O11" t="e">
        <f t="shared" si="0"/>
        <v>#DIV/0!</v>
      </c>
      <c r="P1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P11"/>
  <sheetViews>
    <sheetView zoomScalePageLayoutView="0" workbookViewId="0" topLeftCell="C1">
      <selection activeCell="G6" sqref="G6"/>
    </sheetView>
  </sheetViews>
  <sheetFormatPr defaultColWidth="9.140625" defaultRowHeight="15"/>
  <cols>
    <col min="2" max="2" width="9.28125" style="0" bestFit="1" customWidth="1"/>
    <col min="3" max="3" width="10.8515625" style="0" bestFit="1" customWidth="1"/>
    <col min="4" max="4" width="23.57421875" style="0" customWidth="1"/>
    <col min="5" max="5" width="11.00390625" style="0" customWidth="1"/>
    <col min="6" max="6" width="13.421875" style="0" customWidth="1"/>
    <col min="7" max="7" width="18.140625" style="0" customWidth="1"/>
    <col min="10" max="10" width="17.421875" style="0" customWidth="1"/>
    <col min="15" max="15" width="15.7109375" style="0" customWidth="1"/>
    <col min="16" max="16" width="10.8515625" style="0" customWidth="1"/>
  </cols>
  <sheetData>
    <row r="2" ht="15.75" thickBot="1"/>
    <row r="3" spans="2:16" ht="31.5" customHeight="1" thickBot="1">
      <c r="B3" s="6" t="s">
        <v>9</v>
      </c>
      <c r="C3" s="11" t="s">
        <v>0</v>
      </c>
      <c r="D3" s="7" t="s">
        <v>1</v>
      </c>
      <c r="E3" s="16" t="s">
        <v>10</v>
      </c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8" t="s">
        <v>18</v>
      </c>
      <c r="O3" s="26" t="s">
        <v>64</v>
      </c>
      <c r="P3" s="26" t="s">
        <v>66</v>
      </c>
    </row>
    <row r="4" spans="2:16" ht="34.5" customHeight="1">
      <c r="B4" s="1">
        <v>1</v>
      </c>
      <c r="C4" s="12">
        <v>4216105001</v>
      </c>
      <c r="D4" s="8" t="s">
        <v>40</v>
      </c>
      <c r="E4" s="19" t="s">
        <v>53</v>
      </c>
      <c r="F4" s="20"/>
      <c r="G4" s="20" t="s">
        <v>59</v>
      </c>
      <c r="H4" s="20">
        <v>15.8</v>
      </c>
      <c r="I4" s="20"/>
      <c r="J4" s="20">
        <v>105.5</v>
      </c>
      <c r="K4" s="20"/>
      <c r="L4" s="20"/>
      <c r="M4" s="21"/>
      <c r="O4">
        <f>H4/(P4)^0.5</f>
        <v>0.8492554413078122</v>
      </c>
      <c r="P4">
        <f>J4*3.2808399</f>
        <v>346.12860945</v>
      </c>
    </row>
    <row r="5" spans="2:16" ht="24.75" customHeight="1">
      <c r="B5" s="2">
        <v>2</v>
      </c>
      <c r="C5" s="13">
        <v>4216105002</v>
      </c>
      <c r="D5" s="9" t="s">
        <v>41</v>
      </c>
      <c r="E5" s="19" t="s">
        <v>53</v>
      </c>
      <c r="F5" s="20"/>
      <c r="G5" s="20" t="s">
        <v>60</v>
      </c>
      <c r="H5" s="20">
        <v>15.2</v>
      </c>
      <c r="I5" s="20"/>
      <c r="J5" s="20">
        <v>110</v>
      </c>
      <c r="K5" s="20"/>
      <c r="L5" s="20"/>
      <c r="M5" s="21"/>
      <c r="O5">
        <f>H5/(P5)^0.5</f>
        <v>0.8001192632292677</v>
      </c>
      <c r="P5">
        <f>J5*3.2808399</f>
        <v>360.89238900000004</v>
      </c>
    </row>
    <row r="6" spans="2:16" ht="24.75" customHeight="1">
      <c r="B6" s="1">
        <v>3</v>
      </c>
      <c r="C6" s="12">
        <v>4216105003</v>
      </c>
      <c r="D6" s="8" t="s">
        <v>42</v>
      </c>
      <c r="E6" s="19" t="s">
        <v>63</v>
      </c>
      <c r="F6" s="20" t="s">
        <v>65</v>
      </c>
      <c r="G6" s="20" t="s">
        <v>82</v>
      </c>
      <c r="H6" s="20">
        <v>11.3</v>
      </c>
      <c r="I6" s="20"/>
      <c r="J6" s="20">
        <v>85</v>
      </c>
      <c r="K6" s="20"/>
      <c r="L6" s="20"/>
      <c r="M6" s="21"/>
      <c r="O6">
        <f aca="true" t="shared" si="0" ref="O6:O11">H6/(P6)^0.5</f>
        <v>0.6766692818142991</v>
      </c>
      <c r="P6">
        <f aca="true" t="shared" si="1" ref="P6:P11">J6*3.2808399</f>
        <v>278.8713915</v>
      </c>
    </row>
    <row r="7" spans="2:16" ht="24.75" customHeight="1">
      <c r="B7" s="2">
        <v>4</v>
      </c>
      <c r="C7" s="13">
        <v>4216105004</v>
      </c>
      <c r="D7" s="9" t="s">
        <v>43</v>
      </c>
      <c r="E7" s="19" t="s">
        <v>63</v>
      </c>
      <c r="F7" s="20" t="s">
        <v>65</v>
      </c>
      <c r="G7" s="20" t="s">
        <v>81</v>
      </c>
      <c r="H7" s="20">
        <v>15.1</v>
      </c>
      <c r="I7" s="20"/>
      <c r="J7" s="20">
        <v>174</v>
      </c>
      <c r="K7" s="20"/>
      <c r="L7" s="20"/>
      <c r="M7" s="21"/>
      <c r="O7">
        <f t="shared" si="0"/>
        <v>0.6319894145336226</v>
      </c>
      <c r="P7">
        <f t="shared" si="1"/>
        <v>570.8661426</v>
      </c>
    </row>
    <row r="8" spans="2:16" ht="24.75" customHeight="1">
      <c r="B8" s="1">
        <v>5</v>
      </c>
      <c r="C8" s="12">
        <v>4216105005</v>
      </c>
      <c r="D8" s="8" t="s">
        <v>44</v>
      </c>
      <c r="E8" s="19" t="s">
        <v>63</v>
      </c>
      <c r="F8" s="20" t="s">
        <v>65</v>
      </c>
      <c r="G8" s="20" t="s">
        <v>80</v>
      </c>
      <c r="H8" s="20">
        <v>13.7</v>
      </c>
      <c r="I8" s="20"/>
      <c r="J8" s="20">
        <v>98</v>
      </c>
      <c r="K8" s="20"/>
      <c r="L8" s="20"/>
      <c r="M8" s="21"/>
      <c r="O8">
        <f t="shared" si="0"/>
        <v>0.764038090146248</v>
      </c>
      <c r="P8">
        <f t="shared" si="1"/>
        <v>321.5223102</v>
      </c>
    </row>
    <row r="9" spans="2:16" ht="24.75" customHeight="1">
      <c r="B9" s="2">
        <v>6</v>
      </c>
      <c r="C9" s="13">
        <v>4216105006</v>
      </c>
      <c r="D9" s="9" t="s">
        <v>45</v>
      </c>
      <c r="E9" s="19" t="s">
        <v>69</v>
      </c>
      <c r="F9" s="20" t="s">
        <v>71</v>
      </c>
      <c r="G9" s="20" t="s">
        <v>79</v>
      </c>
      <c r="H9" s="20">
        <v>15.1</v>
      </c>
      <c r="I9" s="20"/>
      <c r="J9" s="20">
        <v>185.6</v>
      </c>
      <c r="K9" s="20"/>
      <c r="L9" s="20"/>
      <c r="M9" s="21"/>
      <c r="O9">
        <f t="shared" si="0"/>
        <v>0.6119211193670239</v>
      </c>
      <c r="P9">
        <f t="shared" si="1"/>
        <v>608.92388544</v>
      </c>
    </row>
    <row r="10" spans="2:16" ht="24.75" customHeight="1" thickBot="1">
      <c r="B10" s="3">
        <v>7</v>
      </c>
      <c r="C10" s="14">
        <v>4216105007</v>
      </c>
      <c r="D10" s="10" t="s">
        <v>46</v>
      </c>
      <c r="E10" s="19" t="s">
        <v>69</v>
      </c>
      <c r="F10" s="20" t="s">
        <v>71</v>
      </c>
      <c r="G10" s="20" t="s">
        <v>78</v>
      </c>
      <c r="H10" s="20">
        <v>15.1</v>
      </c>
      <c r="I10" s="20"/>
      <c r="J10" s="20">
        <v>185</v>
      </c>
      <c r="K10" s="20"/>
      <c r="L10" s="20"/>
      <c r="M10" s="21"/>
      <c r="O10">
        <f t="shared" si="0"/>
        <v>0.6129126206157571</v>
      </c>
      <c r="P10">
        <f t="shared" si="1"/>
        <v>606.9553815</v>
      </c>
    </row>
    <row r="11" spans="2:16" ht="24.75" customHeight="1" thickBot="1">
      <c r="B11" s="4"/>
      <c r="C11" s="15"/>
      <c r="D11" s="5"/>
      <c r="E11" s="22"/>
      <c r="F11" s="23"/>
      <c r="G11" s="23"/>
      <c r="H11" s="23"/>
      <c r="I11" s="23"/>
      <c r="J11" s="23"/>
      <c r="K11" s="23"/>
      <c r="L11" s="23"/>
      <c r="M11" s="24"/>
      <c r="O11" t="e">
        <f t="shared" si="0"/>
        <v>#DIV/0!</v>
      </c>
      <c r="P1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11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9.28125" style="0" bestFit="1" customWidth="1"/>
    <col min="3" max="3" width="10.8515625" style="0" bestFit="1" customWidth="1"/>
    <col min="4" max="4" width="23.57421875" style="0" customWidth="1"/>
    <col min="5" max="5" width="11.00390625" style="0" customWidth="1"/>
    <col min="6" max="6" width="13.421875" style="0" customWidth="1"/>
    <col min="7" max="7" width="18.140625" style="0" customWidth="1"/>
    <col min="10" max="10" width="17.421875" style="0" customWidth="1"/>
    <col min="15" max="15" width="12.8515625" style="0" customWidth="1"/>
    <col min="16" max="16" width="13.28125" style="0" customWidth="1"/>
  </cols>
  <sheetData>
    <row r="2" ht="15.75" thickBot="1"/>
    <row r="3" spans="2:16" ht="31.5" customHeight="1" thickBot="1">
      <c r="B3" s="6" t="s">
        <v>9</v>
      </c>
      <c r="C3" s="11" t="s">
        <v>0</v>
      </c>
      <c r="D3" s="7" t="s">
        <v>1</v>
      </c>
      <c r="E3" s="16" t="s">
        <v>10</v>
      </c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8" t="s">
        <v>18</v>
      </c>
      <c r="O3" s="26" t="s">
        <v>64</v>
      </c>
      <c r="P3" s="26" t="s">
        <v>66</v>
      </c>
    </row>
    <row r="4" spans="2:16" ht="34.5" customHeight="1">
      <c r="B4" s="1">
        <v>1</v>
      </c>
      <c r="C4" s="12">
        <v>4216105008</v>
      </c>
      <c r="D4" s="8" t="s">
        <v>47</v>
      </c>
      <c r="E4" s="19" t="s">
        <v>53</v>
      </c>
      <c r="F4" s="20"/>
      <c r="G4" s="20" t="s">
        <v>61</v>
      </c>
      <c r="H4" s="20">
        <v>20.6</v>
      </c>
      <c r="I4" s="20"/>
      <c r="J4" s="20">
        <v>172</v>
      </c>
      <c r="K4" s="20"/>
      <c r="L4" s="20"/>
      <c r="M4" s="21"/>
      <c r="O4">
        <f>H4/(P4)^0.5</f>
        <v>0.8671824457435638</v>
      </c>
      <c r="P4">
        <f>J4*3.2808399</f>
        <v>564.3044628</v>
      </c>
    </row>
    <row r="5" spans="2:16" ht="24.75" customHeight="1">
      <c r="B5" s="2">
        <v>2</v>
      </c>
      <c r="C5" s="13">
        <v>4216105009</v>
      </c>
      <c r="D5" s="9" t="s">
        <v>48</v>
      </c>
      <c r="E5" s="19" t="s">
        <v>53</v>
      </c>
      <c r="F5" s="20"/>
      <c r="G5" s="20" t="s">
        <v>62</v>
      </c>
      <c r="H5" s="20">
        <v>19.5</v>
      </c>
      <c r="I5" s="20"/>
      <c r="J5" s="20">
        <v>152</v>
      </c>
      <c r="K5" s="20"/>
      <c r="L5" s="20"/>
      <c r="M5" s="21"/>
      <c r="O5">
        <f>H5/(P5)^0.5</f>
        <v>0.8732132125835429</v>
      </c>
      <c r="P5">
        <f>J5*3.2808399</f>
        <v>498.6876648</v>
      </c>
    </row>
    <row r="6" spans="2:16" ht="24.75" customHeight="1">
      <c r="B6" s="1">
        <v>3</v>
      </c>
      <c r="C6" s="12">
        <v>4216105010</v>
      </c>
      <c r="D6" s="8" t="s">
        <v>49</v>
      </c>
      <c r="E6" s="19" t="s">
        <v>63</v>
      </c>
      <c r="F6" s="20" t="s">
        <v>65</v>
      </c>
      <c r="G6" s="20" t="s">
        <v>74</v>
      </c>
      <c r="H6" s="20">
        <v>11.3</v>
      </c>
      <c r="I6" s="20"/>
      <c r="J6" s="20">
        <v>82</v>
      </c>
      <c r="K6" s="20"/>
      <c r="L6" s="20"/>
      <c r="M6" s="21"/>
      <c r="O6">
        <f aca="true" t="shared" si="0" ref="O6:O11">H6/(P6)^0.5</f>
        <v>0.6889361889531493</v>
      </c>
      <c r="P6">
        <f aca="true" t="shared" si="1" ref="P6:P11">J6*3.2808399</f>
        <v>269.0288718</v>
      </c>
    </row>
    <row r="7" spans="2:16" ht="24.75" customHeight="1">
      <c r="B7" s="2">
        <v>4</v>
      </c>
      <c r="C7" s="13">
        <v>4216105011</v>
      </c>
      <c r="D7" s="9" t="s">
        <v>50</v>
      </c>
      <c r="E7" s="19" t="s">
        <v>63</v>
      </c>
      <c r="F7" s="20" t="s">
        <v>65</v>
      </c>
      <c r="G7" s="20" t="s">
        <v>75</v>
      </c>
      <c r="H7" s="20">
        <v>12.8</v>
      </c>
      <c r="I7" s="20"/>
      <c r="J7" s="20">
        <v>140.4</v>
      </c>
      <c r="K7" s="20"/>
      <c r="L7" s="20"/>
      <c r="M7" s="21"/>
      <c r="O7">
        <f t="shared" si="0"/>
        <v>0.5963948667336043</v>
      </c>
      <c r="P7">
        <f t="shared" si="1"/>
        <v>460.62992196000005</v>
      </c>
    </row>
    <row r="8" spans="2:16" ht="24.75" customHeight="1">
      <c r="B8" s="1">
        <v>5</v>
      </c>
      <c r="C8" s="12">
        <v>4216105012</v>
      </c>
      <c r="D8" s="8" t="s">
        <v>51</v>
      </c>
      <c r="E8" s="19" t="s">
        <v>63</v>
      </c>
      <c r="F8" s="20" t="s">
        <v>65</v>
      </c>
      <c r="G8" s="20" t="s">
        <v>76</v>
      </c>
      <c r="H8" s="20">
        <v>12.3</v>
      </c>
      <c r="I8" s="20"/>
      <c r="J8" s="20">
        <v>95.4</v>
      </c>
      <c r="K8" s="20"/>
      <c r="L8" s="20"/>
      <c r="M8" s="21"/>
      <c r="O8">
        <f t="shared" si="0"/>
        <v>0.6952458498388269</v>
      </c>
      <c r="P8">
        <f t="shared" si="1"/>
        <v>312.99212646</v>
      </c>
    </row>
    <row r="9" spans="2:16" ht="24.75" customHeight="1">
      <c r="B9" s="2">
        <v>6</v>
      </c>
      <c r="C9" s="13">
        <v>4216105014</v>
      </c>
      <c r="D9" s="9" t="s">
        <v>52</v>
      </c>
      <c r="E9" s="19" t="s">
        <v>69</v>
      </c>
      <c r="F9" s="20" t="s">
        <v>71</v>
      </c>
      <c r="G9" s="20" t="s">
        <v>77</v>
      </c>
      <c r="H9" s="20">
        <v>15.4</v>
      </c>
      <c r="I9" s="20"/>
      <c r="J9" s="20">
        <v>173</v>
      </c>
      <c r="K9" s="20"/>
      <c r="L9" s="20"/>
      <c r="M9" s="21"/>
      <c r="O9">
        <f t="shared" si="0"/>
        <v>0.6464056596453424</v>
      </c>
      <c r="P9">
        <f t="shared" si="1"/>
        <v>567.5853027</v>
      </c>
    </row>
    <row r="10" spans="2:16" ht="24.75" customHeight="1" thickBot="1">
      <c r="B10" s="3"/>
      <c r="C10" s="14"/>
      <c r="D10" s="10"/>
      <c r="E10" s="19"/>
      <c r="F10" s="20"/>
      <c r="G10" s="20"/>
      <c r="H10" s="20"/>
      <c r="I10" s="20"/>
      <c r="J10" s="20"/>
      <c r="K10" s="20"/>
      <c r="L10" s="20"/>
      <c r="M10" s="21"/>
      <c r="O10" t="e">
        <f t="shared" si="0"/>
        <v>#DIV/0!</v>
      </c>
      <c r="P10">
        <f t="shared" si="1"/>
        <v>0</v>
      </c>
    </row>
    <row r="11" spans="2:16" ht="24.75" customHeight="1" thickBot="1">
      <c r="B11" s="4"/>
      <c r="C11" s="15"/>
      <c r="D11" s="5"/>
      <c r="E11" s="22"/>
      <c r="F11" s="23"/>
      <c r="G11" s="23"/>
      <c r="H11" s="23"/>
      <c r="I11" s="23"/>
      <c r="J11" s="23"/>
      <c r="K11" s="23"/>
      <c r="L11" s="23"/>
      <c r="M11" s="24"/>
      <c r="O11" t="e">
        <f t="shared" si="0"/>
        <v>#DIV/0!</v>
      </c>
      <c r="P1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beny</cp:lastModifiedBy>
  <cp:lastPrinted>2010-09-01T03:59:29Z</cp:lastPrinted>
  <dcterms:created xsi:type="dcterms:W3CDTF">2009-09-01T08:23:49Z</dcterms:created>
  <dcterms:modified xsi:type="dcterms:W3CDTF">2016-09-20T06:06:15Z</dcterms:modified>
  <cp:category/>
  <cp:version/>
  <cp:contentType/>
  <cp:contentStatus/>
</cp:coreProperties>
</file>